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040" windowHeight="7050"/>
  </bookViews>
  <sheets>
    <sheet name="업무용승용차" sheetId="1" r:id="rId1"/>
  </sheets>
  <externalReferences>
    <externalReference r:id="rId2"/>
    <externalReference r:id="rId3"/>
    <externalReference r:id="rId4"/>
  </externalReferences>
  <definedNames>
    <definedName name="________KEY2" hidden="1">#REF!</definedName>
    <definedName name="_______KEY2" hidden="1">#REF!</definedName>
    <definedName name="_______S1">#REF!</definedName>
    <definedName name="______KEY2" hidden="1">#REF!</definedName>
    <definedName name="______S1">#REF!</definedName>
    <definedName name="_____KEY2" hidden="1">#REF!</definedName>
    <definedName name="_____S1">#REF!</definedName>
    <definedName name="____KEY2" hidden="1">#REF!</definedName>
    <definedName name="____S1">#REF!</definedName>
    <definedName name="___KEY2" hidden="1">#REF!</definedName>
    <definedName name="___S1">#REF!</definedName>
    <definedName name="__KEY2" hidden="1">#REF!</definedName>
    <definedName name="__S1">#REF!</definedName>
    <definedName name="_1_ˆó_üƒ_ƒCƒgƒ">#REF!</definedName>
    <definedName name="_10">#REF!</definedName>
    <definedName name="_10T1">#REF!</definedName>
    <definedName name="_10T2">#REF!</definedName>
    <definedName name="_20">#REF!</definedName>
    <definedName name="_20T1">#REF!</definedName>
    <definedName name="_20T2">#REF!</definedName>
    <definedName name="_40">#REF!</definedName>
    <definedName name="_40T1">#REF!</definedName>
    <definedName name="_40T2">#REF!</definedName>
    <definedName name="_50">#REF!</definedName>
    <definedName name="_50T1">#REF!</definedName>
    <definedName name="_50T2">#REF!</definedName>
    <definedName name="_60">#REF!</definedName>
    <definedName name="_60T1">#REF!</definedName>
    <definedName name="_60T2">#REF!</definedName>
    <definedName name="_70">#REF!</definedName>
    <definedName name="_70T1">#REF!</definedName>
    <definedName name="_70T2">#REF!</definedName>
    <definedName name="_90">#REF!</definedName>
    <definedName name="_90T1">#REF!</definedName>
    <definedName name="_90T2">#REF!</definedName>
    <definedName name="_xlnm._FilterDatabase" localSheetId="0" hidden="1">업무용승용차!$A$5:$X$27</definedName>
    <definedName name="_xlnm._FilterDatabase">#REF!</definedName>
    <definedName name="_Key1" hidden="1">#REF!</definedName>
    <definedName name="_Key2" hidden="1">[1]외화9901!#REF!</definedName>
    <definedName name="_Order1" hidden="1">255</definedName>
    <definedName name="_Order2" hidden="1">255</definedName>
    <definedName name="_S1">#REF!</definedName>
    <definedName name="_Sort" hidden="1">#REF!</definedName>
    <definedName name="\B">#REF!</definedName>
    <definedName name="\C">#REF!</definedName>
    <definedName name="\P">#REF!</definedName>
    <definedName name="AS2DocOpenMode" hidden="1">"AS2DocumentEdit"</definedName>
    <definedName name="AUGT.">#REF!</definedName>
    <definedName name="AUGUST">[2]LIMIT!#REF!</definedName>
    <definedName name="b">#REF!</definedName>
    <definedName name="B_10">#REF!</definedName>
    <definedName name="B_20">#REF!</definedName>
    <definedName name="B_40">#REF!</definedName>
    <definedName name="B_50">#REF!</definedName>
    <definedName name="B_60">#REF!</definedName>
    <definedName name="B_70">#REF!</definedName>
    <definedName name="B_90">#REF!</definedName>
    <definedName name="B_JEMU">#REF!</definedName>
    <definedName name="B_TOTAL">#REF!</definedName>
    <definedName name="B_TOTALT">#REF!</definedName>
    <definedName name="BS_T">#REF!</definedName>
    <definedName name="BUPAN">#REF!</definedName>
    <definedName name="cc">#REF!</definedName>
    <definedName name="CENTA">#REF!</definedName>
    <definedName name="CENTA1">#REF!</definedName>
    <definedName name="conee">#REF!</definedName>
    <definedName name="d" hidden="1">#REF!</definedName>
    <definedName name="_xlnm.Database">#REF!</definedName>
    <definedName name="e">#REF!</definedName>
    <definedName name="f">#REF!</definedName>
    <definedName name="g">#REF!</definedName>
    <definedName name="GCJK">#REF!</definedName>
    <definedName name="GMJK">#REF!</definedName>
    <definedName name="H">#REF!</definedName>
    <definedName name="i">#REF!</definedName>
    <definedName name="j">#REF!</definedName>
    <definedName name="JULY">[2]LIMIT!#REF!</definedName>
    <definedName name="JUNE">[2]LIMIT!#REF!</definedName>
    <definedName name="k" hidden="1">#REF!</definedName>
    <definedName name="l">#REF!</definedName>
    <definedName name="LC명">#REF!</definedName>
    <definedName name="LEFT">#REF!</definedName>
    <definedName name="LEFT1">#REF!</definedName>
    <definedName name="m">#REF!</definedName>
    <definedName name="MEMO">#REF!</definedName>
    <definedName name="MENO">#REF!</definedName>
    <definedName name="n">#REF!</definedName>
    <definedName name="o">#REF!</definedName>
    <definedName name="p">#REF!</definedName>
    <definedName name="q">#REF!</definedName>
    <definedName name="rgs">'[3]수입원가(원료)'!$A$23</definedName>
    <definedName name="RIGHT">#REF!</definedName>
    <definedName name="rr">#REF!</definedName>
    <definedName name="S">#REF!</definedName>
    <definedName name="sd_bpc">"blood"</definedName>
    <definedName name="t">#REF!</definedName>
    <definedName name="TOTAL">#REF!</definedName>
    <definedName name="TOTAL1">#REF!</definedName>
    <definedName name="TOTAL2">#REF!</definedName>
    <definedName name="TOTAL3">#REF!</definedName>
    <definedName name="u">#REF!</definedName>
    <definedName name="v">#REF!</definedName>
    <definedName name="w">#REF!</definedName>
    <definedName name="x">#REF!</definedName>
    <definedName name="y">#REF!</definedName>
    <definedName name="z">#REF!</definedName>
    <definedName name="귀리">'[3]수입원가(원료)'!$A$104</definedName>
    <definedName name="글로빈">'[3]수입원가(첨가제)'!$A$33</definedName>
    <definedName name="글루텐">'[3]수입원가(첨가제)'!$A$217</definedName>
    <definedName name="나투포스">'[3]수입원가(첨가제)'!$A$154</definedName>
    <definedName name="락토이스트">'[3]수입원가(첨가제)'!$A$309</definedName>
    <definedName name="루칸틴">'[3]수입원가(첨가제)'!$A$96</definedName>
    <definedName name="리그노본드">'[3]수입원가(첨가제)'!$A$64</definedName>
    <definedName name="ㅀ">#REF!</definedName>
    <definedName name="면실">'[3]수입원가(원료)'!$A$2</definedName>
    <definedName name="면실피">'[3]수입원가(원료)'!$A$82</definedName>
    <definedName name="밀코락">'[3]수입원가(첨가제)'!$A$174</definedName>
    <definedName name="ㅂㅈㄷㄷ">#REF!</definedName>
    <definedName name="바이오애드">'[3]수입원가(첨가제)'!$A$235</definedName>
    <definedName name="바이오포스">'[3]수입원가(첨가제)'!$A$76</definedName>
    <definedName name="바이탈유카">'[3]수입원가(첨가제)'!$A$232</definedName>
    <definedName name="보통2">#REF!</definedName>
    <definedName name="산미제">'[3]수입원가(첨가제)'!$A$88</definedName>
    <definedName name="선아">#REF!</definedName>
    <definedName name="소이프로테인">'[3]수입원가(원료)'!$A$116</definedName>
    <definedName name="솔라트랑테">'[3]수입원가(첨가제)'!$A$198</definedName>
    <definedName name="알리펫">'[3]수입원가(첨가제)'!$A$2</definedName>
    <definedName name="알팔파베일">'[3]수입원가(원료)'!$A$66</definedName>
    <definedName name="알팔파큐브">'[3]수입원가(원료)'!$A$35</definedName>
    <definedName name="에콘피드">'[3]수입원가(첨가제)'!$A$292</definedName>
    <definedName name="외화단기차입금" hidden="1">[1]외화9901!#REF!</definedName>
    <definedName name="월말한도">[2]LIMIT!#REF!</definedName>
    <definedName name="유가" hidden="1">#REF!</definedName>
    <definedName name="유선아">#REF!</definedName>
    <definedName name="유장분말">'[3]수입원가(첨가제)'!$A$359</definedName>
    <definedName name="은행_data">#REF!</definedName>
    <definedName name="은행명">#REF!</definedName>
    <definedName name="이자수익">#REF!</definedName>
    <definedName name="정임" hidden="1">#REF!</definedName>
    <definedName name="지급">#REF!</definedName>
    <definedName name="지급보증받은사항">#REF!</definedName>
    <definedName name="지급보증받은사항11">#REF!</definedName>
    <definedName name="지급보증받은사항33">#REF!</definedName>
    <definedName name="지급보증사항22">#REF!</definedName>
    <definedName name="지연">#REF!</definedName>
    <definedName name="지점_data">#REF!</definedName>
    <definedName name="지점명">#REF!</definedName>
    <definedName name="체스락">'[3]수입원가(첨가제)'!$A$115</definedName>
    <definedName name="체스피드">'[3]수입원가(첨가제)'!$A$144</definedName>
    <definedName name="카르니킹">'[3]수입원가(첨가제)'!$A$104</definedName>
    <definedName name="쿨락">'[3]수입원가(첨가제)'!$A$127</definedName>
    <definedName name="파이버제스트">'[3]수입원가(첨가제)'!$A$252</definedName>
    <definedName name="프라즈마">'[3]수입원가(첨가제)'!$A$41</definedName>
    <definedName name="프로타밀">'[3]수입원가(첨가제)'!$A$10</definedName>
    <definedName name="피그렛에이드">'[3]수입원가(첨가제)'!$A$267</definedName>
    <definedName name="피그렛프리머">'[3]수입원가(첨가제)'!$A$281</definedName>
    <definedName name="피쉬프로테인">'[3]수입원가(첨가제)'!$A$163</definedName>
    <definedName name="헤모글로빈">'[3]수입원가(첨가제)'!$A$52</definedName>
    <definedName name="혈단백">'[3]수입원가(첨가제)'!$A$20</definedName>
  </definedNames>
  <calcPr calcId="125725"/>
</workbook>
</file>

<file path=xl/calcChain.xml><?xml version="1.0" encoding="utf-8"?>
<calcChain xmlns="http://schemas.openxmlformats.org/spreadsheetml/2006/main">
  <c r="S27" i="1"/>
  <c r="S13"/>
  <c r="O17"/>
  <c r="O13"/>
  <c r="O7" l="1"/>
  <c r="W27"/>
  <c r="V27"/>
  <c r="U27"/>
  <c r="T27"/>
  <c r="R27"/>
  <c r="Q27"/>
  <c r="P27"/>
  <c r="X26"/>
  <c r="X25"/>
  <c r="X24"/>
  <c r="X23"/>
  <c r="X22"/>
  <c r="X21"/>
  <c r="X20"/>
  <c r="X19"/>
  <c r="X18"/>
  <c r="X17"/>
  <c r="X13"/>
  <c r="X7"/>
  <c r="X9"/>
  <c r="O9"/>
  <c r="X8"/>
  <c r="O8"/>
  <c r="X14"/>
  <c r="O14"/>
  <c r="X11"/>
  <c r="O11"/>
  <c r="X10"/>
  <c r="O10"/>
  <c r="X12"/>
  <c r="O12"/>
  <c r="X6"/>
  <c r="O6"/>
  <c r="X15"/>
  <c r="O15"/>
  <c r="X16"/>
  <c r="O16"/>
  <c r="X27" l="1"/>
</calcChain>
</file>

<file path=xl/comments1.xml><?xml version="1.0" encoding="utf-8"?>
<comments xmlns="http://schemas.openxmlformats.org/spreadsheetml/2006/main">
  <authors>
    <author>Windows 사용자</author>
  </authors>
  <commentList>
    <comment ref="W5" authorId="0">
      <text>
        <r>
          <rPr>
            <b/>
            <sz val="9"/>
            <color indexed="81"/>
            <rFont val="Tahoma"/>
            <family val="2"/>
          </rPr>
          <t xml:space="preserve">Windows </t>
        </r>
        <r>
          <rPr>
            <b/>
            <sz val="9"/>
            <color indexed="81"/>
            <rFont val="돋움"/>
            <family val="3"/>
            <charset val="129"/>
          </rPr>
          <t>사용자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차량검사비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세차비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화물차량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환경개선부담금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포함</t>
        </r>
      </text>
    </comment>
  </commentList>
</comments>
</file>

<file path=xl/sharedStrings.xml><?xml version="1.0" encoding="utf-8"?>
<sst xmlns="http://schemas.openxmlformats.org/spreadsheetml/2006/main" count="159" uniqueCount="78">
  <si>
    <t>업무용승용차 관련비용 명세서</t>
    <phoneticPr fontId="4" type="noConversion"/>
  </si>
  <si>
    <t>회사명 : 서울특별시 마포구시설관리공단</t>
    <phoneticPr fontId="8" type="noConversion"/>
  </si>
  <si>
    <t>차량번호</t>
    <phoneticPr fontId="9" type="noConversion"/>
  </si>
  <si>
    <t>사용종류
(자가/리스/렌트)</t>
    <phoneticPr fontId="9" type="noConversion"/>
  </si>
  <si>
    <t>취득(임차)일</t>
    <phoneticPr fontId="9" type="noConversion"/>
  </si>
  <si>
    <t>업무용전용
보험가입 여부</t>
    <phoneticPr fontId="9" type="noConversion"/>
  </si>
  <si>
    <t>운행기록
작성여부</t>
    <phoneticPr fontId="9" type="noConversion"/>
  </si>
  <si>
    <t>당기 
처분여부</t>
    <phoneticPr fontId="9" type="noConversion"/>
  </si>
  <si>
    <r>
      <rPr>
        <sz val="11"/>
        <color theme="1"/>
        <rFont val="맑은 고딕"/>
        <family val="3"/>
        <charset val="129"/>
      </rPr>
      <t xml:space="preserve">①당기 </t>
    </r>
    <r>
      <rPr>
        <sz val="11"/>
        <color theme="1"/>
        <rFont val="맑은 고딕"/>
        <family val="2"/>
        <charset val="129"/>
        <scheme val="minor"/>
      </rPr>
      <t>총주행거리(Km)</t>
    </r>
    <phoneticPr fontId="9" type="noConversion"/>
  </si>
  <si>
    <r>
      <rPr>
        <sz val="11"/>
        <color theme="1"/>
        <rFont val="맑은 고딕"/>
        <family val="3"/>
        <charset val="129"/>
      </rPr>
      <t>②</t>
    </r>
    <r>
      <rPr>
        <sz val="11"/>
        <color theme="1"/>
        <rFont val="맑은 고딕"/>
        <family val="2"/>
        <charset val="129"/>
        <scheme val="minor"/>
      </rPr>
      <t>업무용
사용거리
(Km)</t>
    </r>
    <phoneticPr fontId="9" type="noConversion"/>
  </si>
  <si>
    <r>
      <t>업무사용비율
(</t>
    </r>
    <r>
      <rPr>
        <sz val="11"/>
        <color theme="1"/>
        <rFont val="맑은 고딕"/>
        <family val="3"/>
        <charset val="129"/>
      </rPr>
      <t>②/①)</t>
    </r>
    <phoneticPr fontId="9" type="noConversion"/>
  </si>
  <si>
    <r>
      <rPr>
        <sz val="11"/>
        <color theme="1"/>
        <rFont val="맑은 고딕"/>
        <family val="3"/>
        <charset val="129"/>
      </rPr>
      <t>③</t>
    </r>
    <r>
      <rPr>
        <sz val="11"/>
        <color theme="1"/>
        <rFont val="맑은 고딕"/>
        <family val="2"/>
        <charset val="129"/>
        <scheme val="minor"/>
      </rPr>
      <t>감가상각비
(자가소유)</t>
    </r>
    <phoneticPr fontId="9" type="noConversion"/>
  </si>
  <si>
    <t>리스료
렌트료</t>
    <phoneticPr fontId="9" type="noConversion"/>
  </si>
  <si>
    <r>
      <rPr>
        <sz val="11"/>
        <color theme="1"/>
        <rFont val="맑은 고딕"/>
        <family val="3"/>
        <charset val="129"/>
      </rPr>
      <t>④</t>
    </r>
    <r>
      <rPr>
        <sz val="11"/>
        <color theme="1"/>
        <rFont val="맑은 고딕"/>
        <family val="2"/>
        <charset val="129"/>
        <scheme val="minor"/>
      </rPr>
      <t>감가상각비
상당액
(리스</t>
    </r>
    <r>
      <rPr>
        <sz val="11"/>
        <color theme="1"/>
        <rFont val="궁서"/>
        <family val="1"/>
        <charset val="129"/>
      </rPr>
      <t>·</t>
    </r>
    <r>
      <rPr>
        <sz val="11"/>
        <color theme="1"/>
        <rFont val="맑은 고딕"/>
        <family val="2"/>
        <charset val="129"/>
        <scheme val="minor"/>
      </rPr>
      <t>렌트</t>
    </r>
    <r>
      <rPr>
        <sz val="11"/>
        <color theme="1"/>
        <rFont val="맑은 고딕"/>
        <family val="3"/>
        <charset val="129"/>
      </rPr>
      <t>)</t>
    </r>
    <phoneticPr fontId="9" type="noConversion"/>
  </si>
  <si>
    <t>유류비</t>
    <phoneticPr fontId="9" type="noConversion"/>
  </si>
  <si>
    <t>보험료</t>
    <phoneticPr fontId="9" type="noConversion"/>
  </si>
  <si>
    <t>수선
유지비</t>
    <phoneticPr fontId="9" type="noConversion"/>
  </si>
  <si>
    <t>자동차세</t>
    <phoneticPr fontId="9" type="noConversion"/>
  </si>
  <si>
    <r>
      <rPr>
        <sz val="11"/>
        <color theme="1"/>
        <rFont val="맑은 고딕"/>
        <family val="3"/>
        <charset val="129"/>
      </rPr>
      <t>⑤</t>
    </r>
    <r>
      <rPr>
        <sz val="11"/>
        <color theme="1"/>
        <rFont val="맑은 고딕"/>
        <family val="2"/>
        <charset val="129"/>
        <scheme val="minor"/>
      </rPr>
      <t>기타비용
(통행료</t>
    </r>
    <r>
      <rPr>
        <sz val="11"/>
        <color theme="1"/>
        <rFont val="맑은 고딕"/>
        <family val="2"/>
        <charset val="129"/>
        <scheme val="minor"/>
      </rPr>
      <t>,주차비 등)</t>
    </r>
    <phoneticPr fontId="9" type="noConversion"/>
  </si>
  <si>
    <t>합계</t>
    <phoneticPr fontId="9" type="noConversion"/>
  </si>
  <si>
    <t>차량명</t>
    <phoneticPr fontId="9" type="noConversion"/>
  </si>
  <si>
    <t>여</t>
    <phoneticPr fontId="9" type="noConversion"/>
  </si>
  <si>
    <t>부</t>
    <phoneticPr fontId="9" type="noConversion"/>
  </si>
  <si>
    <t>여</t>
    <phoneticPr fontId="3" type="noConversion"/>
  </si>
  <si>
    <t>부</t>
    <phoneticPr fontId="3" type="noConversion"/>
  </si>
  <si>
    <t>승차자직위</t>
    <phoneticPr fontId="3" type="noConversion"/>
  </si>
  <si>
    <t>차종</t>
    <phoneticPr fontId="3" type="noConversion"/>
  </si>
  <si>
    <t>50로3675</t>
    <phoneticPr fontId="3" type="noConversion"/>
  </si>
  <si>
    <t>SM3 Z.E</t>
    <phoneticPr fontId="3" type="noConversion"/>
  </si>
  <si>
    <t>중형 승용</t>
    <phoneticPr fontId="3" type="noConversion"/>
  </si>
  <si>
    <t>자가</t>
    <phoneticPr fontId="3" type="noConversion"/>
  </si>
  <si>
    <t>임직원</t>
    <phoneticPr fontId="3" type="noConversion"/>
  </si>
  <si>
    <t>2019. 5. 20.</t>
    <phoneticPr fontId="3" type="noConversion"/>
  </si>
  <si>
    <t>28두8372</t>
    <phoneticPr fontId="3" type="noConversion"/>
  </si>
  <si>
    <t>니로 하이브리드</t>
    <phoneticPr fontId="3" type="noConversion"/>
  </si>
  <si>
    <t>1580CC</t>
    <phoneticPr fontId="3" type="noConversion"/>
  </si>
  <si>
    <t>2018. 3. 23.</t>
    <phoneticPr fontId="3" type="noConversion"/>
  </si>
  <si>
    <t>27보2649</t>
    <phoneticPr fontId="3" type="noConversion"/>
  </si>
  <si>
    <t>모닝</t>
    <phoneticPr fontId="3" type="noConversion"/>
  </si>
  <si>
    <t>999CC</t>
    <phoneticPr fontId="3" type="noConversion"/>
  </si>
  <si>
    <t>(배기량)</t>
    <phoneticPr fontId="9" type="noConversion"/>
  </si>
  <si>
    <t>경형 승용</t>
    <phoneticPr fontId="3" type="noConversion"/>
  </si>
  <si>
    <t>2009. 3. 6.</t>
    <phoneticPr fontId="3" type="noConversion"/>
  </si>
  <si>
    <t>46구1491</t>
    <phoneticPr fontId="3" type="noConversion"/>
  </si>
  <si>
    <t>그랜저</t>
    <phoneticPr fontId="3" type="noConversion"/>
  </si>
  <si>
    <t>2359CC</t>
    <phoneticPr fontId="3" type="noConversion"/>
  </si>
  <si>
    <t>대형 승용</t>
    <phoneticPr fontId="3" type="noConversion"/>
  </si>
  <si>
    <t>기관장</t>
    <phoneticPr fontId="3" type="noConversion"/>
  </si>
  <si>
    <t>2013. 1. 22.</t>
    <phoneticPr fontId="3" type="noConversion"/>
  </si>
  <si>
    <t>45두9423</t>
    <phoneticPr fontId="3" type="noConversion"/>
  </si>
  <si>
    <t>998CC</t>
    <phoneticPr fontId="3" type="noConversion"/>
  </si>
  <si>
    <t>2012. 3. 22.</t>
    <phoneticPr fontId="3" type="noConversion"/>
  </si>
  <si>
    <t>45두9422</t>
    <phoneticPr fontId="3" type="noConversion"/>
  </si>
  <si>
    <t>33모0648</t>
    <phoneticPr fontId="3" type="noConversion"/>
  </si>
  <si>
    <t>2016. 4. 12.</t>
    <phoneticPr fontId="3" type="noConversion"/>
  </si>
  <si>
    <t>82거6081</t>
    <phoneticPr fontId="3" type="noConversion"/>
  </si>
  <si>
    <t>포터2</t>
    <phoneticPr fontId="3" type="noConversion"/>
  </si>
  <si>
    <t>2497CC</t>
    <phoneticPr fontId="3" type="noConversion"/>
  </si>
  <si>
    <t>소형 화물</t>
    <phoneticPr fontId="3" type="noConversion"/>
  </si>
  <si>
    <t>2011. 3. 7.</t>
    <phoneticPr fontId="3" type="noConversion"/>
  </si>
  <si>
    <t>82거6048</t>
    <phoneticPr fontId="3" type="noConversion"/>
  </si>
  <si>
    <t>27보2628</t>
    <phoneticPr fontId="3" type="noConversion"/>
  </si>
  <si>
    <t>13고5920</t>
    <phoneticPr fontId="3" type="noConversion"/>
  </si>
  <si>
    <t>스파크</t>
    <phoneticPr fontId="3" type="noConversion"/>
  </si>
  <si>
    <t>995CC</t>
    <phoneticPr fontId="3" type="noConversion"/>
  </si>
  <si>
    <t>2014. 3. 6.</t>
    <phoneticPr fontId="3" type="noConversion"/>
  </si>
  <si>
    <t>구입금액(원)</t>
    <phoneticPr fontId="3" type="noConversion"/>
  </si>
  <si>
    <t>거주자</t>
    <phoneticPr fontId="3" type="noConversion"/>
  </si>
  <si>
    <t>공영</t>
    <phoneticPr fontId="3" type="noConversion"/>
  </si>
  <si>
    <t>시설</t>
    <phoneticPr fontId="3" type="noConversion"/>
  </si>
  <si>
    <t>경영</t>
    <phoneticPr fontId="3" type="noConversion"/>
  </si>
  <si>
    <t>아이오닉</t>
    <phoneticPr fontId="3" type="noConversion"/>
  </si>
  <si>
    <t>공영</t>
    <phoneticPr fontId="3" type="noConversion"/>
  </si>
  <si>
    <t>163가4220</t>
    <phoneticPr fontId="3" type="noConversion"/>
  </si>
  <si>
    <t>2020.5.18.</t>
    <phoneticPr fontId="3" type="noConversion"/>
  </si>
  <si>
    <t>부서</t>
    <phoneticPr fontId="3" type="noConversion"/>
  </si>
  <si>
    <t>1580CC</t>
    <phoneticPr fontId="3" type="noConversion"/>
  </si>
  <si>
    <t>104CC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</si>
</sst>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17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sz val="10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name val="굴림"/>
      <family val="3"/>
      <charset val="129"/>
    </font>
    <font>
      <u/>
      <sz val="11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1"/>
      <color theme="1"/>
      <name val="궁서"/>
      <family val="1"/>
      <charset val="129"/>
    </font>
    <font>
      <sz val="11"/>
      <color theme="1"/>
      <name val="맑은 고딕"/>
      <family val="2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6" fillId="0" borderId="0"/>
    <xf numFmtId="41" fontId="5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176" fontId="2" fillId="2" borderId="0" xfId="1" applyNumberFormat="1" applyFont="1" applyFill="1" applyAlignment="1">
      <alignment vertical="center"/>
    </xf>
    <xf numFmtId="0" fontId="5" fillId="0" borderId="0" xfId="2">
      <alignment vertical="center"/>
    </xf>
    <xf numFmtId="0" fontId="7" fillId="0" borderId="0" xfId="3" applyFont="1" applyAlignment="1">
      <alignment vertical="center"/>
    </xf>
    <xf numFmtId="0" fontId="5" fillId="0" borderId="1" xfId="2" applyBorder="1" applyAlignment="1">
      <alignment horizontal="center" vertical="center"/>
    </xf>
    <xf numFmtId="41" fontId="0" fillId="0" borderId="1" xfId="4" applyFont="1" applyBorder="1" applyAlignment="1">
      <alignment horizontal="center" vertical="center"/>
    </xf>
    <xf numFmtId="9" fontId="5" fillId="0" borderId="1" xfId="2" applyNumberFormat="1" applyBorder="1">
      <alignment vertical="center"/>
    </xf>
    <xf numFmtId="41" fontId="0" fillId="0" borderId="1" xfId="4" applyFont="1" applyBorder="1">
      <alignment vertical="center"/>
    </xf>
    <xf numFmtId="0" fontId="5" fillId="0" borderId="1" xfId="2" applyBorder="1" applyAlignment="1">
      <alignment horizontal="center" vertical="center"/>
    </xf>
    <xf numFmtId="0" fontId="5" fillId="0" borderId="1" xfId="2" applyBorder="1" applyAlignment="1">
      <alignment horizontal="center" vertical="center"/>
    </xf>
    <xf numFmtId="0" fontId="5" fillId="0" borderId="1" xfId="2" applyBorder="1" applyAlignment="1">
      <alignment horizontal="center" vertical="center"/>
    </xf>
    <xf numFmtId="0" fontId="5" fillId="0" borderId="1" xfId="2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2" xfId="2" applyBorder="1" applyAlignment="1">
      <alignment horizontal="center" vertical="center" wrapText="1"/>
    </xf>
    <xf numFmtId="0" fontId="5" fillId="0" borderId="2" xfId="2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ill="1" applyBorder="1" applyAlignment="1">
      <alignment horizontal="center" vertical="center" wrapText="1"/>
    </xf>
    <xf numFmtId="0" fontId="5" fillId="3" borderId="3" xfId="2" applyFill="1" applyBorder="1" applyAlignment="1">
      <alignment vertical="center"/>
    </xf>
    <xf numFmtId="0" fontId="5" fillId="3" borderId="4" xfId="2" applyFill="1" applyBorder="1" applyAlignment="1">
      <alignment vertical="center"/>
    </xf>
    <xf numFmtId="0" fontId="5" fillId="3" borderId="5" xfId="2" applyFill="1" applyBorder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Border="1" applyAlignment="1">
      <alignment horizontal="center" vertical="center"/>
    </xf>
    <xf numFmtId="0" fontId="5" fillId="0" borderId="1" xfId="2" applyFill="1" applyBorder="1" applyAlignment="1">
      <alignment horizontal="center" vertical="center"/>
    </xf>
    <xf numFmtId="41" fontId="0" fillId="0" borderId="1" xfId="4" applyFont="1" applyFill="1" applyBorder="1">
      <alignment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 wrapText="1"/>
    </xf>
    <xf numFmtId="0" fontId="5" fillId="0" borderId="0" xfId="2" applyFill="1">
      <alignment vertical="center"/>
    </xf>
    <xf numFmtId="0" fontId="5" fillId="0" borderId="2" xfId="2" applyFill="1" applyBorder="1" applyAlignment="1">
      <alignment horizontal="center" vertical="center" wrapText="1"/>
    </xf>
    <xf numFmtId="0" fontId="5" fillId="0" borderId="1" xfId="2" applyFill="1" applyBorder="1" applyAlignment="1">
      <alignment horizontal="center" vertical="center"/>
    </xf>
    <xf numFmtId="41" fontId="5" fillId="0" borderId="1" xfId="5" applyFont="1" applyFill="1" applyBorder="1" applyAlignment="1">
      <alignment horizontal="center" vertical="center"/>
    </xf>
    <xf numFmtId="41" fontId="0" fillId="0" borderId="1" xfId="4" applyFont="1" applyFill="1" applyBorder="1" applyAlignment="1">
      <alignment horizontal="center" vertical="center"/>
    </xf>
    <xf numFmtId="9" fontId="5" fillId="0" borderId="1" xfId="2" applyNumberFormat="1" applyFill="1" applyBorder="1">
      <alignment vertical="center"/>
    </xf>
    <xf numFmtId="41" fontId="0" fillId="0" borderId="1" xfId="4" applyFont="1" applyFill="1" applyBorder="1">
      <alignment vertical="center"/>
    </xf>
  </cellXfs>
  <cellStyles count="6">
    <cellStyle name="쉼표 [0]" xfId="5" builtinId="6"/>
    <cellStyle name="쉼표 [0] 11" xfId="4"/>
    <cellStyle name="표준" xfId="0" builtinId="0"/>
    <cellStyle name="표준 11 2" xfId="2"/>
    <cellStyle name="표준 2 5" xfId="3"/>
    <cellStyle name="표준_수입금액대비표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eoul10\c\My%20Documents\&#50808;&#54868;&#47588;&#510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49548;&#51221;&#50868;1/My%20Documents/AUDIT/&#44048;&#49324;&#48372;&#44256;&#49436;&#44288;&#47144;(&#49436;&#48337;&#47784;&#45936;&#49828;&#53356;&#53457;)/2003/&#51060;&#51648;&#48148;&#51060;&#50724;/&#44048;&#49324;&#51312;&#49436;/2003(&#51060;&#51648;&#48148;&#51060;&#50724;-&#54924;&#49324;&#51228;&#49884;)/Bank2001(A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49548;&#51221;&#50868;1/My%20Documents/AUDIT/&#44048;&#49324;&#48372;&#44256;&#49436;&#44288;&#47144;(&#49436;&#48337;&#47784;&#45936;&#49828;&#53356;&#53457;)/2003/&#51060;&#51648;&#48148;&#51060;&#50724;/&#44048;&#49324;&#51312;&#49436;/2003(&#51060;&#51648;&#48148;&#51060;&#50724;-&#54924;&#49324;&#51228;&#49884;)/BANK8-2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외화98"/>
      <sheetName val="외화9901"/>
      <sheetName val="외화9902"/>
      <sheetName val="외화9903"/>
      <sheetName val="외화9904"/>
      <sheetName val="외화9905"/>
      <sheetName val="외화9906"/>
      <sheetName val="외화9906 (2)"/>
      <sheetName val="외화9906 (3)"/>
      <sheetName val="외화9907"/>
      <sheetName val="외화9908"/>
      <sheetName val="외화9909"/>
      <sheetName val="외화9910"/>
      <sheetName val="외화9911"/>
      <sheetName val="외화9912(환율변동전)"/>
      <sheetName val="12월"/>
      <sheetName val="12월 (2)"/>
      <sheetName val="1.외주공사"/>
      <sheetName val="2.직영공사"/>
      <sheetName val="외화9906_(2)"/>
      <sheetName val="외화매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ME"/>
      <sheetName val="LIMIT"/>
      <sheetName val="BANK2001"/>
      <sheetName val="옥수수-축협"/>
      <sheetName val="AS(TO)"/>
      <sheetName val="단미협회"/>
      <sheetName val="수입신고필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lcf"/>
      <sheetName val="chohung"/>
      <sheetName val="koram"/>
      <sheetName val="hanil"/>
      <sheetName val="hana"/>
      <sheetName val="name"/>
      <sheetName val="수입원가(첨가제)"/>
      <sheetName val="수입원가(원료)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alifet</v>
          </cell>
        </row>
        <row r="10">
          <cell r="A10" t="str">
            <v>protamyl</v>
          </cell>
        </row>
        <row r="20">
          <cell r="A20" t="str">
            <v>sd-bpc</v>
          </cell>
        </row>
        <row r="33">
          <cell r="A33" t="str">
            <v>globin</v>
          </cell>
        </row>
        <row r="41">
          <cell r="A41" t="str">
            <v>plasma powder</v>
          </cell>
        </row>
        <row r="52">
          <cell r="A52" t="str">
            <v>hemoglobin</v>
          </cell>
        </row>
        <row r="64">
          <cell r="A64" t="str">
            <v>lb 2x-us</v>
          </cell>
        </row>
        <row r="76">
          <cell r="A76" t="str">
            <v>bio-phos</v>
          </cell>
        </row>
        <row r="88">
          <cell r="A88" t="str">
            <v>acidity</v>
          </cell>
        </row>
        <row r="96">
          <cell r="A96" t="str">
            <v>LUCANTIN</v>
          </cell>
        </row>
        <row r="104">
          <cell r="A104" t="str">
            <v>carniking</v>
          </cell>
        </row>
        <row r="115">
          <cell r="A115" t="str">
            <v>cheslac</v>
          </cell>
        </row>
        <row r="127">
          <cell r="A127" t="str">
            <v>kulac</v>
          </cell>
        </row>
        <row r="144">
          <cell r="A144" t="str">
            <v>chesfeed</v>
          </cell>
        </row>
        <row r="154">
          <cell r="A154" t="str">
            <v>natuphos(단위 :kg)</v>
          </cell>
        </row>
        <row r="163">
          <cell r="A163" t="str">
            <v>cpsp g</v>
          </cell>
        </row>
        <row r="174">
          <cell r="A174" t="str">
            <v>mil-ko-lac</v>
          </cell>
        </row>
        <row r="198">
          <cell r="A198" t="str">
            <v>st-g</v>
          </cell>
        </row>
        <row r="217">
          <cell r="A217" t="str">
            <v>v.w.gluten</v>
          </cell>
        </row>
        <row r="232">
          <cell r="A232" t="str">
            <v>vitalucca</v>
          </cell>
        </row>
        <row r="235">
          <cell r="A235" t="str">
            <v>BIO ADD</v>
          </cell>
        </row>
        <row r="252">
          <cell r="A252" t="str">
            <v>F/GEST</v>
          </cell>
        </row>
        <row r="267">
          <cell r="A267" t="str">
            <v>piglet aid</v>
          </cell>
        </row>
        <row r="281">
          <cell r="A281" t="str">
            <v>PIGLET PRIMER</v>
          </cell>
        </row>
        <row r="292">
          <cell r="A292" t="str">
            <v>ECONFEED/CONEE FEEDMIX</v>
          </cell>
        </row>
        <row r="309">
          <cell r="A309" t="str">
            <v>LACTO YEAST</v>
          </cell>
        </row>
        <row r="359">
          <cell r="A359" t="str">
            <v>whey powder</v>
          </cell>
        </row>
      </sheetData>
      <sheetData sheetId="7">
        <row r="2">
          <cell r="A2" t="str">
            <v>wcs</v>
          </cell>
        </row>
        <row r="23">
          <cell r="A23" t="str">
            <v>rye glass straw</v>
          </cell>
        </row>
        <row r="35">
          <cell r="A35" t="str">
            <v>af(c)</v>
          </cell>
        </row>
        <row r="66">
          <cell r="A66" t="str">
            <v>AF(B)</v>
          </cell>
        </row>
        <row r="82">
          <cell r="A82" t="str">
            <v>chp</v>
          </cell>
        </row>
        <row r="104">
          <cell r="A104" t="str">
            <v>OATS</v>
          </cell>
        </row>
        <row r="116">
          <cell r="A116" t="str">
            <v>SOY PROTEIN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X28"/>
  <sheetViews>
    <sheetView showGridLines="0" tabSelected="1" zoomScale="85" zoomScaleNormal="85" workbookViewId="0">
      <pane xSplit="1" topLeftCell="B1" activePane="topRight" state="frozen"/>
      <selection activeCell="A4" sqref="A4"/>
      <selection pane="topRight" activeCell="H19" sqref="H19"/>
    </sheetView>
  </sheetViews>
  <sheetFormatPr defaultColWidth="8.75" defaultRowHeight="16.5"/>
  <cols>
    <col min="1" max="1" width="13" style="2" customWidth="1"/>
    <col min="2" max="2" width="13" style="2" hidden="1" customWidth="1"/>
    <col min="3" max="3" width="16.25" style="2" customWidth="1"/>
    <col min="4" max="4" width="13" style="2" customWidth="1"/>
    <col min="5" max="5" width="17.875" style="2" customWidth="1"/>
    <col min="6" max="7" width="14.875" style="2" customWidth="1"/>
    <col min="8" max="8" width="13" style="2" customWidth="1"/>
    <col min="9" max="9" width="24" style="2" customWidth="1"/>
    <col min="10" max="11" width="13" style="2" customWidth="1"/>
    <col min="12" max="12" width="10.125" style="2" customWidth="1"/>
    <col min="13" max="22" width="13" style="2" customWidth="1"/>
    <col min="23" max="24" width="17.5" style="2" customWidth="1"/>
    <col min="25" max="16384" width="8.75" style="2"/>
  </cols>
  <sheetData>
    <row r="1" spans="1:24">
      <c r="A1" s="1" t="s">
        <v>0</v>
      </c>
      <c r="B1" s="1"/>
      <c r="C1" s="1"/>
    </row>
    <row r="3" spans="1:24">
      <c r="A3" s="3" t="s">
        <v>1</v>
      </c>
      <c r="B3" s="3"/>
      <c r="C3" s="3"/>
    </row>
    <row r="4" spans="1:24">
      <c r="A4" s="3"/>
      <c r="B4" s="3"/>
      <c r="C4" s="3"/>
    </row>
    <row r="5" spans="1:24" ht="49.5">
      <c r="A5" s="12" t="s">
        <v>2</v>
      </c>
      <c r="B5" s="24" t="s">
        <v>75</v>
      </c>
      <c r="C5" s="10" t="s">
        <v>20</v>
      </c>
      <c r="D5" s="11" t="s">
        <v>40</v>
      </c>
      <c r="E5" s="14" t="s">
        <v>26</v>
      </c>
      <c r="F5" s="13" t="s">
        <v>3</v>
      </c>
      <c r="G5" s="13" t="s">
        <v>25</v>
      </c>
      <c r="H5" s="12" t="s">
        <v>4</v>
      </c>
      <c r="I5" s="20" t="s">
        <v>66</v>
      </c>
      <c r="J5" s="15" t="s">
        <v>5</v>
      </c>
      <c r="K5" s="15" t="s">
        <v>6</v>
      </c>
      <c r="L5" s="13" t="s">
        <v>7</v>
      </c>
      <c r="M5" s="27" t="s">
        <v>8</v>
      </c>
      <c r="N5" s="27" t="s">
        <v>9</v>
      </c>
      <c r="O5" s="25" t="s">
        <v>10</v>
      </c>
      <c r="P5" s="16" t="s">
        <v>11</v>
      </c>
      <c r="Q5" s="15" t="s">
        <v>12</v>
      </c>
      <c r="R5" s="13" t="s">
        <v>13</v>
      </c>
      <c r="S5" s="25" t="s">
        <v>14</v>
      </c>
      <c r="T5" s="15" t="s">
        <v>15</v>
      </c>
      <c r="U5" s="13" t="s">
        <v>16</v>
      </c>
      <c r="V5" s="15" t="s">
        <v>17</v>
      </c>
      <c r="W5" s="13" t="s">
        <v>18</v>
      </c>
      <c r="X5" s="15" t="s">
        <v>19</v>
      </c>
    </row>
    <row r="6" spans="1:24">
      <c r="A6" s="22" t="s">
        <v>37</v>
      </c>
      <c r="B6" s="22" t="s">
        <v>72</v>
      </c>
      <c r="C6" s="22" t="s">
        <v>38</v>
      </c>
      <c r="D6" s="28" t="s">
        <v>39</v>
      </c>
      <c r="E6" s="28" t="s">
        <v>41</v>
      </c>
      <c r="F6" s="28" t="s">
        <v>30</v>
      </c>
      <c r="G6" s="28" t="s">
        <v>31</v>
      </c>
      <c r="H6" s="28" t="s">
        <v>42</v>
      </c>
      <c r="I6" s="29">
        <v>8730000</v>
      </c>
      <c r="J6" s="28" t="s">
        <v>21</v>
      </c>
      <c r="K6" s="28" t="s">
        <v>21</v>
      </c>
      <c r="L6" s="28" t="s">
        <v>22</v>
      </c>
      <c r="M6" s="30">
        <v>2942</v>
      </c>
      <c r="N6" s="30">
        <v>2942</v>
      </c>
      <c r="O6" s="31">
        <f t="shared" ref="O6:O17" si="0">N6/M6</f>
        <v>1</v>
      </c>
      <c r="P6" s="32"/>
      <c r="Q6" s="32"/>
      <c r="R6" s="32"/>
      <c r="S6" s="32">
        <v>448320</v>
      </c>
      <c r="T6" s="32">
        <v>369780</v>
      </c>
      <c r="U6" s="32">
        <v>60000</v>
      </c>
      <c r="V6" s="23">
        <v>46740</v>
      </c>
      <c r="W6" s="23">
        <v>35000</v>
      </c>
      <c r="X6" s="23">
        <f t="shared" ref="X6:X26" si="1">SUM(P6:W6)</f>
        <v>959840</v>
      </c>
    </row>
    <row r="7" spans="1:24">
      <c r="A7" s="9" t="s">
        <v>61</v>
      </c>
      <c r="B7" s="22" t="s">
        <v>67</v>
      </c>
      <c r="C7" s="9" t="s">
        <v>38</v>
      </c>
      <c r="D7" s="28" t="s">
        <v>39</v>
      </c>
      <c r="E7" s="28" t="s">
        <v>41</v>
      </c>
      <c r="F7" s="28" t="s">
        <v>30</v>
      </c>
      <c r="G7" s="28" t="s">
        <v>31</v>
      </c>
      <c r="H7" s="28" t="s">
        <v>42</v>
      </c>
      <c r="I7" s="29">
        <v>8730000</v>
      </c>
      <c r="J7" s="28" t="s">
        <v>23</v>
      </c>
      <c r="K7" s="28" t="s">
        <v>23</v>
      </c>
      <c r="L7" s="28" t="s">
        <v>24</v>
      </c>
      <c r="M7" s="30">
        <v>10901</v>
      </c>
      <c r="N7" s="30">
        <v>10901</v>
      </c>
      <c r="O7" s="31">
        <f t="shared" si="0"/>
        <v>1</v>
      </c>
      <c r="P7" s="32"/>
      <c r="Q7" s="32"/>
      <c r="R7" s="32"/>
      <c r="S7" s="32">
        <v>2014090</v>
      </c>
      <c r="T7" s="32">
        <v>581110</v>
      </c>
      <c r="U7" s="32">
        <v>606000</v>
      </c>
      <c r="V7" s="7">
        <v>46740</v>
      </c>
      <c r="W7" s="7"/>
      <c r="X7" s="7">
        <f t="shared" si="1"/>
        <v>3247940</v>
      </c>
    </row>
    <row r="8" spans="1:24">
      <c r="A8" s="9" t="s">
        <v>55</v>
      </c>
      <c r="B8" s="22" t="s">
        <v>67</v>
      </c>
      <c r="C8" s="9" t="s">
        <v>56</v>
      </c>
      <c r="D8" s="28" t="s">
        <v>57</v>
      </c>
      <c r="E8" s="28" t="s">
        <v>58</v>
      </c>
      <c r="F8" s="28" t="s">
        <v>30</v>
      </c>
      <c r="G8" s="28" t="s">
        <v>31</v>
      </c>
      <c r="H8" s="28" t="s">
        <v>59</v>
      </c>
      <c r="I8" s="29">
        <v>14077560</v>
      </c>
      <c r="J8" s="28" t="s">
        <v>21</v>
      </c>
      <c r="K8" s="28" t="s">
        <v>21</v>
      </c>
      <c r="L8" s="28" t="s">
        <v>22</v>
      </c>
      <c r="M8" s="30">
        <v>7700</v>
      </c>
      <c r="N8" s="30">
        <v>7700</v>
      </c>
      <c r="O8" s="31">
        <f t="shared" si="0"/>
        <v>1</v>
      </c>
      <c r="P8" s="32"/>
      <c r="Q8" s="32"/>
      <c r="R8" s="32"/>
      <c r="S8" s="32">
        <v>1281110</v>
      </c>
      <c r="T8" s="32">
        <v>429140</v>
      </c>
      <c r="U8" s="32">
        <v>1760000</v>
      </c>
      <c r="V8" s="7">
        <v>25650</v>
      </c>
      <c r="W8" s="7">
        <v>229850</v>
      </c>
      <c r="X8" s="7">
        <f t="shared" si="1"/>
        <v>3725750</v>
      </c>
    </row>
    <row r="9" spans="1:24">
      <c r="A9" s="9" t="s">
        <v>60</v>
      </c>
      <c r="B9" s="22" t="s">
        <v>67</v>
      </c>
      <c r="C9" s="9" t="s">
        <v>56</v>
      </c>
      <c r="D9" s="28" t="s">
        <v>57</v>
      </c>
      <c r="E9" s="28" t="s">
        <v>58</v>
      </c>
      <c r="F9" s="28" t="s">
        <v>30</v>
      </c>
      <c r="G9" s="28" t="s">
        <v>31</v>
      </c>
      <c r="H9" s="28" t="s">
        <v>59</v>
      </c>
      <c r="I9" s="29">
        <v>14077560</v>
      </c>
      <c r="J9" s="28" t="s">
        <v>21</v>
      </c>
      <c r="K9" s="28" t="s">
        <v>21</v>
      </c>
      <c r="L9" s="28" t="s">
        <v>22</v>
      </c>
      <c r="M9" s="30">
        <v>4328</v>
      </c>
      <c r="N9" s="30">
        <v>4328</v>
      </c>
      <c r="O9" s="31">
        <f t="shared" si="0"/>
        <v>1</v>
      </c>
      <c r="P9" s="32"/>
      <c r="Q9" s="32"/>
      <c r="R9" s="32"/>
      <c r="S9" s="32">
        <v>615600</v>
      </c>
      <c r="T9" s="32">
        <v>401070</v>
      </c>
      <c r="U9" s="32">
        <v>780000</v>
      </c>
      <c r="V9" s="7">
        <v>25650</v>
      </c>
      <c r="W9" s="7">
        <v>229850</v>
      </c>
      <c r="X9" s="7">
        <f t="shared" si="1"/>
        <v>2052170</v>
      </c>
    </row>
    <row r="10" spans="1:24">
      <c r="A10" s="9" t="s">
        <v>49</v>
      </c>
      <c r="B10" s="22" t="s">
        <v>67</v>
      </c>
      <c r="C10" s="9" t="s">
        <v>38</v>
      </c>
      <c r="D10" s="28" t="s">
        <v>50</v>
      </c>
      <c r="E10" s="28" t="s">
        <v>41</v>
      </c>
      <c r="F10" s="28" t="s">
        <v>30</v>
      </c>
      <c r="G10" s="28" t="s">
        <v>31</v>
      </c>
      <c r="H10" s="28" t="s">
        <v>51</v>
      </c>
      <c r="I10" s="29">
        <v>9680000</v>
      </c>
      <c r="J10" s="28" t="s">
        <v>21</v>
      </c>
      <c r="K10" s="28" t="s">
        <v>21</v>
      </c>
      <c r="L10" s="28" t="s">
        <v>22</v>
      </c>
      <c r="M10" s="30">
        <v>14852</v>
      </c>
      <c r="N10" s="30">
        <v>14852</v>
      </c>
      <c r="O10" s="31">
        <f t="shared" si="0"/>
        <v>1</v>
      </c>
      <c r="P10" s="32"/>
      <c r="Q10" s="32"/>
      <c r="R10" s="32"/>
      <c r="S10" s="32">
        <v>2547450</v>
      </c>
      <c r="T10" s="32">
        <v>693870</v>
      </c>
      <c r="U10" s="32">
        <v>676000</v>
      </c>
      <c r="V10" s="7">
        <v>60710</v>
      </c>
      <c r="W10" s="7">
        <v>46800</v>
      </c>
      <c r="X10" s="7">
        <f t="shared" si="1"/>
        <v>4024830</v>
      </c>
    </row>
    <row r="11" spans="1:24">
      <c r="A11" s="9" t="s">
        <v>52</v>
      </c>
      <c r="B11" s="22" t="s">
        <v>67</v>
      </c>
      <c r="C11" s="9" t="s">
        <v>38</v>
      </c>
      <c r="D11" s="28" t="s">
        <v>50</v>
      </c>
      <c r="E11" s="28" t="s">
        <v>41</v>
      </c>
      <c r="F11" s="28" t="s">
        <v>30</v>
      </c>
      <c r="G11" s="28" t="s">
        <v>31</v>
      </c>
      <c r="H11" s="28" t="s">
        <v>51</v>
      </c>
      <c r="I11" s="29">
        <v>9680000</v>
      </c>
      <c r="J11" s="28" t="s">
        <v>21</v>
      </c>
      <c r="K11" s="28" t="s">
        <v>21</v>
      </c>
      <c r="L11" s="28" t="s">
        <v>22</v>
      </c>
      <c r="M11" s="30">
        <v>9896</v>
      </c>
      <c r="N11" s="30">
        <v>9896</v>
      </c>
      <c r="O11" s="31">
        <f t="shared" si="0"/>
        <v>1</v>
      </c>
      <c r="P11" s="32"/>
      <c r="Q11" s="32"/>
      <c r="R11" s="32"/>
      <c r="S11" s="32">
        <v>1899100</v>
      </c>
      <c r="T11" s="32">
        <v>864510</v>
      </c>
      <c r="U11" s="32">
        <v>1960000</v>
      </c>
      <c r="V11" s="7">
        <v>60710</v>
      </c>
      <c r="W11" s="7">
        <v>46800</v>
      </c>
      <c r="X11" s="7">
        <f t="shared" si="1"/>
        <v>4831120</v>
      </c>
    </row>
    <row r="12" spans="1:24">
      <c r="A12" s="9" t="s">
        <v>43</v>
      </c>
      <c r="B12" s="22" t="s">
        <v>70</v>
      </c>
      <c r="C12" s="9" t="s">
        <v>44</v>
      </c>
      <c r="D12" s="28" t="s">
        <v>45</v>
      </c>
      <c r="E12" s="28" t="s">
        <v>46</v>
      </c>
      <c r="F12" s="28" t="s">
        <v>30</v>
      </c>
      <c r="G12" s="28" t="s">
        <v>47</v>
      </c>
      <c r="H12" s="28" t="s">
        <v>48</v>
      </c>
      <c r="I12" s="29">
        <v>33917385</v>
      </c>
      <c r="J12" s="28" t="s">
        <v>21</v>
      </c>
      <c r="K12" s="28" t="s">
        <v>21</v>
      </c>
      <c r="L12" s="28" t="s">
        <v>22</v>
      </c>
      <c r="M12" s="30">
        <v>5263</v>
      </c>
      <c r="N12" s="30">
        <v>5263</v>
      </c>
      <c r="O12" s="31">
        <f t="shared" si="0"/>
        <v>1</v>
      </c>
      <c r="P12" s="32"/>
      <c r="Q12" s="32"/>
      <c r="R12" s="32"/>
      <c r="S12" s="32">
        <v>1473720</v>
      </c>
      <c r="T12" s="32">
        <v>414610</v>
      </c>
      <c r="U12" s="32">
        <v>366990</v>
      </c>
      <c r="V12" s="7">
        <v>386400</v>
      </c>
      <c r="W12" s="7">
        <v>14400</v>
      </c>
      <c r="X12" s="7">
        <f t="shared" si="1"/>
        <v>2656120</v>
      </c>
    </row>
    <row r="13" spans="1:24">
      <c r="A13" s="9" t="s">
        <v>62</v>
      </c>
      <c r="B13" s="22" t="s">
        <v>67</v>
      </c>
      <c r="C13" s="9" t="s">
        <v>63</v>
      </c>
      <c r="D13" s="28" t="s">
        <v>64</v>
      </c>
      <c r="E13" s="28" t="s">
        <v>41</v>
      </c>
      <c r="F13" s="28" t="s">
        <v>30</v>
      </c>
      <c r="G13" s="28" t="s">
        <v>31</v>
      </c>
      <c r="H13" s="28" t="s">
        <v>65</v>
      </c>
      <c r="I13" s="29">
        <v>11380000</v>
      </c>
      <c r="J13" s="28" t="s">
        <v>23</v>
      </c>
      <c r="K13" s="28" t="s">
        <v>23</v>
      </c>
      <c r="L13" s="28" t="s">
        <v>24</v>
      </c>
      <c r="M13" s="30">
        <v>30803</v>
      </c>
      <c r="N13" s="30">
        <v>30803</v>
      </c>
      <c r="O13" s="31">
        <f t="shared" si="0"/>
        <v>1</v>
      </c>
      <c r="P13" s="32"/>
      <c r="Q13" s="32"/>
      <c r="R13" s="32"/>
      <c r="S13" s="32">
        <f>5700420-30420</f>
        <v>5670000</v>
      </c>
      <c r="T13" s="32">
        <v>384900</v>
      </c>
      <c r="U13" s="32">
        <v>1123000</v>
      </c>
      <c r="V13" s="7">
        <v>69840</v>
      </c>
      <c r="W13" s="7">
        <v>46800</v>
      </c>
      <c r="X13" s="7">
        <f t="shared" si="1"/>
        <v>7294540</v>
      </c>
    </row>
    <row r="14" spans="1:24">
      <c r="A14" s="9" t="s">
        <v>53</v>
      </c>
      <c r="B14" s="22" t="s">
        <v>69</v>
      </c>
      <c r="C14" s="9" t="s">
        <v>38</v>
      </c>
      <c r="D14" s="28" t="s">
        <v>50</v>
      </c>
      <c r="E14" s="28" t="s">
        <v>41</v>
      </c>
      <c r="F14" s="28" t="s">
        <v>30</v>
      </c>
      <c r="G14" s="28" t="s">
        <v>31</v>
      </c>
      <c r="H14" s="28" t="s">
        <v>54</v>
      </c>
      <c r="I14" s="29">
        <v>14460000</v>
      </c>
      <c r="J14" s="28" t="s">
        <v>21</v>
      </c>
      <c r="K14" s="28" t="s">
        <v>21</v>
      </c>
      <c r="L14" s="28" t="s">
        <v>22</v>
      </c>
      <c r="M14" s="30">
        <v>2518</v>
      </c>
      <c r="N14" s="30">
        <v>2518</v>
      </c>
      <c r="O14" s="31">
        <f t="shared" si="0"/>
        <v>1</v>
      </c>
      <c r="P14" s="32"/>
      <c r="Q14" s="32"/>
      <c r="R14" s="32"/>
      <c r="S14" s="32">
        <v>533650</v>
      </c>
      <c r="T14" s="32">
        <v>437710</v>
      </c>
      <c r="U14" s="32">
        <v>90500</v>
      </c>
      <c r="V14" s="7">
        <v>61070</v>
      </c>
      <c r="W14" s="7">
        <v>15800</v>
      </c>
      <c r="X14" s="7">
        <f t="shared" si="1"/>
        <v>1138730</v>
      </c>
    </row>
    <row r="15" spans="1:24">
      <c r="A15" s="9" t="s">
        <v>33</v>
      </c>
      <c r="B15" s="22" t="s">
        <v>68</v>
      </c>
      <c r="C15" s="9" t="s">
        <v>34</v>
      </c>
      <c r="D15" s="28" t="s">
        <v>35</v>
      </c>
      <c r="E15" s="28" t="s">
        <v>29</v>
      </c>
      <c r="F15" s="28" t="s">
        <v>30</v>
      </c>
      <c r="G15" s="28" t="s">
        <v>31</v>
      </c>
      <c r="H15" s="28" t="s">
        <v>36</v>
      </c>
      <c r="I15" s="29">
        <v>24080000</v>
      </c>
      <c r="J15" s="28" t="s">
        <v>21</v>
      </c>
      <c r="K15" s="28" t="s">
        <v>21</v>
      </c>
      <c r="L15" s="28" t="s">
        <v>22</v>
      </c>
      <c r="M15" s="30">
        <v>8021</v>
      </c>
      <c r="N15" s="30">
        <v>8021</v>
      </c>
      <c r="O15" s="31">
        <f t="shared" si="0"/>
        <v>1</v>
      </c>
      <c r="P15" s="32"/>
      <c r="Q15" s="32"/>
      <c r="R15" s="32"/>
      <c r="S15" s="32">
        <v>916380</v>
      </c>
      <c r="T15" s="32">
        <v>500590</v>
      </c>
      <c r="U15" s="32">
        <v>10000</v>
      </c>
      <c r="V15" s="7">
        <v>245850</v>
      </c>
      <c r="W15" s="7">
        <v>28000</v>
      </c>
      <c r="X15" s="7">
        <f t="shared" si="1"/>
        <v>1700820</v>
      </c>
    </row>
    <row r="16" spans="1:24">
      <c r="A16" s="9" t="s">
        <v>27</v>
      </c>
      <c r="B16" s="22" t="s">
        <v>67</v>
      </c>
      <c r="C16" s="9" t="s">
        <v>28</v>
      </c>
      <c r="D16" s="28" t="s">
        <v>77</v>
      </c>
      <c r="E16" s="28" t="s">
        <v>29</v>
      </c>
      <c r="F16" s="28" t="s">
        <v>30</v>
      </c>
      <c r="G16" s="28" t="s">
        <v>31</v>
      </c>
      <c r="H16" s="28" t="s">
        <v>32</v>
      </c>
      <c r="I16" s="29">
        <v>37050000</v>
      </c>
      <c r="J16" s="28" t="s">
        <v>21</v>
      </c>
      <c r="K16" s="28" t="s">
        <v>21</v>
      </c>
      <c r="L16" s="28" t="s">
        <v>22</v>
      </c>
      <c r="M16" s="30">
        <v>6600</v>
      </c>
      <c r="N16" s="30">
        <v>6600</v>
      </c>
      <c r="O16" s="31">
        <f t="shared" si="0"/>
        <v>1</v>
      </c>
      <c r="P16" s="32"/>
      <c r="Q16" s="32"/>
      <c r="R16" s="32"/>
      <c r="S16" s="32">
        <v>230745</v>
      </c>
      <c r="T16" s="32">
        <v>641410</v>
      </c>
      <c r="U16" s="32"/>
      <c r="V16" s="7">
        <v>117000</v>
      </c>
      <c r="W16" s="7"/>
      <c r="X16" s="7">
        <f t="shared" si="1"/>
        <v>989155</v>
      </c>
    </row>
    <row r="17" spans="1:24">
      <c r="A17" s="10" t="s">
        <v>73</v>
      </c>
      <c r="B17" s="22" t="s">
        <v>67</v>
      </c>
      <c r="C17" s="10" t="s">
        <v>71</v>
      </c>
      <c r="D17" s="28" t="s">
        <v>76</v>
      </c>
      <c r="E17" s="28" t="s">
        <v>29</v>
      </c>
      <c r="F17" s="28" t="s">
        <v>30</v>
      </c>
      <c r="G17" s="28" t="s">
        <v>31</v>
      </c>
      <c r="H17" s="28" t="s">
        <v>74</v>
      </c>
      <c r="I17" s="29">
        <v>25980000</v>
      </c>
      <c r="J17" s="28" t="s">
        <v>21</v>
      </c>
      <c r="K17" s="28" t="s">
        <v>21</v>
      </c>
      <c r="L17" s="28" t="s">
        <v>22</v>
      </c>
      <c r="M17" s="30">
        <v>4259</v>
      </c>
      <c r="N17" s="30">
        <v>4259</v>
      </c>
      <c r="O17" s="31">
        <f t="shared" si="0"/>
        <v>1</v>
      </c>
      <c r="P17" s="32"/>
      <c r="Q17" s="32"/>
      <c r="R17" s="32"/>
      <c r="S17" s="32">
        <v>433210</v>
      </c>
      <c r="T17" s="32">
        <v>608740</v>
      </c>
      <c r="U17" s="32"/>
      <c r="V17" s="7">
        <v>175200</v>
      </c>
      <c r="W17" s="7"/>
      <c r="X17" s="7">
        <f t="shared" si="1"/>
        <v>1217150</v>
      </c>
    </row>
    <row r="18" spans="1:24">
      <c r="A18" s="4"/>
      <c r="B18" s="10"/>
      <c r="C18" s="4"/>
      <c r="D18" s="28"/>
      <c r="E18" s="28"/>
      <c r="F18" s="28"/>
      <c r="G18" s="28"/>
      <c r="H18" s="28"/>
      <c r="I18" s="28"/>
      <c r="J18" s="28"/>
      <c r="K18" s="28"/>
      <c r="L18" s="28"/>
      <c r="M18" s="30"/>
      <c r="N18" s="30"/>
      <c r="O18" s="31"/>
      <c r="P18" s="32"/>
      <c r="Q18" s="32"/>
      <c r="R18" s="32"/>
      <c r="S18" s="32"/>
      <c r="T18" s="32"/>
      <c r="U18" s="32"/>
      <c r="V18" s="7"/>
      <c r="W18" s="7"/>
      <c r="X18" s="7">
        <f t="shared" si="1"/>
        <v>0</v>
      </c>
    </row>
    <row r="19" spans="1:24">
      <c r="A19" s="4"/>
      <c r="B19" s="10"/>
      <c r="C19" s="4"/>
      <c r="D19" s="28"/>
      <c r="E19" s="28"/>
      <c r="F19" s="28"/>
      <c r="G19" s="28"/>
      <c r="H19" s="28"/>
      <c r="I19" s="28"/>
      <c r="J19" s="28"/>
      <c r="K19" s="28"/>
      <c r="L19" s="28"/>
      <c r="M19" s="30"/>
      <c r="N19" s="30"/>
      <c r="O19" s="31"/>
      <c r="P19" s="32"/>
      <c r="Q19" s="32"/>
      <c r="R19" s="32"/>
      <c r="S19" s="32"/>
      <c r="T19" s="32"/>
      <c r="U19" s="32"/>
      <c r="V19" s="7"/>
      <c r="W19" s="7"/>
      <c r="X19" s="7">
        <f t="shared" si="1"/>
        <v>0</v>
      </c>
    </row>
    <row r="20" spans="1:24">
      <c r="A20" s="4"/>
      <c r="B20" s="10"/>
      <c r="C20" s="4"/>
      <c r="D20" s="28"/>
      <c r="E20" s="28"/>
      <c r="F20" s="28"/>
      <c r="G20" s="28"/>
      <c r="H20" s="28"/>
      <c r="I20" s="28"/>
      <c r="J20" s="28"/>
      <c r="K20" s="28"/>
      <c r="L20" s="28"/>
      <c r="M20" s="30"/>
      <c r="N20" s="30"/>
      <c r="O20" s="31"/>
      <c r="P20" s="32"/>
      <c r="Q20" s="32"/>
      <c r="R20" s="32"/>
      <c r="S20" s="32"/>
      <c r="T20" s="32"/>
      <c r="U20" s="32"/>
      <c r="V20" s="7"/>
      <c r="W20" s="7"/>
      <c r="X20" s="7">
        <f t="shared" si="1"/>
        <v>0</v>
      </c>
    </row>
    <row r="21" spans="1:24">
      <c r="A21" s="4"/>
      <c r="B21" s="10"/>
      <c r="C21" s="4"/>
      <c r="D21" s="28"/>
      <c r="E21" s="28"/>
      <c r="F21" s="28"/>
      <c r="G21" s="28"/>
      <c r="H21" s="28"/>
      <c r="I21" s="28"/>
      <c r="J21" s="28"/>
      <c r="K21" s="28"/>
      <c r="L21" s="28"/>
      <c r="M21" s="30"/>
      <c r="N21" s="30"/>
      <c r="O21" s="31"/>
      <c r="P21" s="32"/>
      <c r="Q21" s="32"/>
      <c r="R21" s="32"/>
      <c r="S21" s="32"/>
      <c r="T21" s="32"/>
      <c r="U21" s="32"/>
      <c r="V21" s="7"/>
      <c r="W21" s="7"/>
      <c r="X21" s="7">
        <f t="shared" si="1"/>
        <v>0</v>
      </c>
    </row>
    <row r="22" spans="1:24">
      <c r="A22" s="4"/>
      <c r="B22" s="10"/>
      <c r="C22" s="4"/>
      <c r="D22" s="28"/>
      <c r="E22" s="28"/>
      <c r="F22" s="28"/>
      <c r="G22" s="28"/>
      <c r="H22" s="28"/>
      <c r="I22" s="28"/>
      <c r="J22" s="28"/>
      <c r="K22" s="28"/>
      <c r="L22" s="28"/>
      <c r="M22" s="30"/>
      <c r="N22" s="30"/>
      <c r="O22" s="31"/>
      <c r="P22" s="32"/>
      <c r="Q22" s="32"/>
      <c r="R22" s="32"/>
      <c r="S22" s="32"/>
      <c r="T22" s="32"/>
      <c r="U22" s="32"/>
      <c r="V22" s="7"/>
      <c r="W22" s="7"/>
      <c r="X22" s="7">
        <f t="shared" si="1"/>
        <v>0</v>
      </c>
    </row>
    <row r="23" spans="1:24">
      <c r="A23" s="4"/>
      <c r="B23" s="10"/>
      <c r="C23" s="4"/>
      <c r="D23" s="4"/>
      <c r="E23" s="8"/>
      <c r="F23" s="4"/>
      <c r="G23" s="8"/>
      <c r="H23" s="4"/>
      <c r="I23" s="8"/>
      <c r="J23" s="4"/>
      <c r="K23" s="4"/>
      <c r="L23" s="4"/>
      <c r="M23" s="5"/>
      <c r="N23" s="5"/>
      <c r="O23" s="6"/>
      <c r="P23" s="7"/>
      <c r="Q23" s="7"/>
      <c r="R23" s="7"/>
      <c r="S23" s="7"/>
      <c r="T23" s="7"/>
      <c r="U23" s="7"/>
      <c r="V23" s="7"/>
      <c r="W23" s="7"/>
      <c r="X23" s="7">
        <f t="shared" si="1"/>
        <v>0</v>
      </c>
    </row>
    <row r="24" spans="1:24">
      <c r="A24" s="4"/>
      <c r="B24" s="10"/>
      <c r="C24" s="4"/>
      <c r="D24" s="4"/>
      <c r="E24" s="8"/>
      <c r="F24" s="4"/>
      <c r="G24" s="8"/>
      <c r="H24" s="4"/>
      <c r="I24" s="8"/>
      <c r="J24" s="4"/>
      <c r="K24" s="4"/>
      <c r="L24" s="4"/>
      <c r="M24" s="5"/>
      <c r="N24" s="5"/>
      <c r="O24" s="6"/>
      <c r="P24" s="7"/>
      <c r="Q24" s="7"/>
      <c r="R24" s="7"/>
      <c r="S24" s="7"/>
      <c r="T24" s="7"/>
      <c r="U24" s="7"/>
      <c r="V24" s="7"/>
      <c r="W24" s="7"/>
      <c r="X24" s="7">
        <f t="shared" si="1"/>
        <v>0</v>
      </c>
    </row>
    <row r="25" spans="1:24">
      <c r="A25" s="4"/>
      <c r="B25" s="10"/>
      <c r="C25" s="4"/>
      <c r="D25" s="4"/>
      <c r="E25" s="8"/>
      <c r="F25" s="4"/>
      <c r="G25" s="8"/>
      <c r="H25" s="4"/>
      <c r="I25" s="8"/>
      <c r="J25" s="4"/>
      <c r="K25" s="4"/>
      <c r="L25" s="4"/>
      <c r="M25" s="5"/>
      <c r="N25" s="5"/>
      <c r="O25" s="6"/>
      <c r="P25" s="7"/>
      <c r="Q25" s="7"/>
      <c r="R25" s="7"/>
      <c r="S25" s="7"/>
      <c r="T25" s="7"/>
      <c r="U25" s="7"/>
      <c r="V25" s="7"/>
      <c r="W25" s="7"/>
      <c r="X25" s="7">
        <f t="shared" si="1"/>
        <v>0</v>
      </c>
    </row>
    <row r="26" spans="1:24">
      <c r="A26" s="4"/>
      <c r="B26" s="10"/>
      <c r="C26" s="4"/>
      <c r="D26" s="4"/>
      <c r="E26" s="8"/>
      <c r="F26" s="4"/>
      <c r="G26" s="8"/>
      <c r="H26" s="4"/>
      <c r="I26" s="8"/>
      <c r="J26" s="4"/>
      <c r="K26" s="4"/>
      <c r="L26" s="4"/>
      <c r="M26" s="5"/>
      <c r="N26" s="5"/>
      <c r="O26" s="6"/>
      <c r="P26" s="7"/>
      <c r="Q26" s="7"/>
      <c r="R26" s="7"/>
      <c r="S26" s="7"/>
      <c r="T26" s="7"/>
      <c r="U26" s="7"/>
      <c r="V26" s="7"/>
      <c r="W26" s="7"/>
      <c r="X26" s="7">
        <f t="shared" si="1"/>
        <v>0</v>
      </c>
    </row>
    <row r="27" spans="1:24">
      <c r="A27" s="4" t="s">
        <v>19</v>
      </c>
      <c r="B27" s="21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9"/>
      <c r="P27" s="7">
        <f t="shared" ref="P27:X27" si="2">SUM(P6:P26)</f>
        <v>0</v>
      </c>
      <c r="Q27" s="7">
        <f t="shared" si="2"/>
        <v>0</v>
      </c>
      <c r="R27" s="7">
        <f t="shared" si="2"/>
        <v>0</v>
      </c>
      <c r="S27" s="7">
        <f>SUM(S6:S26)</f>
        <v>18063375</v>
      </c>
      <c r="T27" s="7">
        <f t="shared" si="2"/>
        <v>6327440</v>
      </c>
      <c r="U27" s="7">
        <f t="shared" si="2"/>
        <v>7432490</v>
      </c>
      <c r="V27" s="7">
        <f t="shared" si="2"/>
        <v>1321560</v>
      </c>
      <c r="W27" s="7">
        <f t="shared" si="2"/>
        <v>693300</v>
      </c>
      <c r="X27" s="7">
        <f t="shared" si="2"/>
        <v>33838165</v>
      </c>
    </row>
    <row r="28" spans="1:24">
      <c r="M28" s="26"/>
      <c r="N28" s="26"/>
      <c r="O28" s="26"/>
      <c r="S28" s="26"/>
    </row>
  </sheetData>
  <autoFilter ref="A5:X27">
    <filterColumn colId="1"/>
    <sortState ref="A6:X27">
      <sortCondition ref="H5"/>
    </sortState>
  </autoFilter>
  <phoneticPr fontId="3" type="noConversion"/>
  <pageMargins left="0.16" right="0.16" top="0.74803149606299213" bottom="0.74803149606299213" header="0.31496062992125984" footer="0.31496062992125984"/>
  <pageSetup paperSize="8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업무용승용차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김대환</dc:creator>
  <cp:lastModifiedBy>이은진</cp:lastModifiedBy>
  <cp:lastPrinted>2021-02-16T02:11:59Z</cp:lastPrinted>
  <dcterms:created xsi:type="dcterms:W3CDTF">2019-02-15T04:53:17Z</dcterms:created>
  <dcterms:modified xsi:type="dcterms:W3CDTF">2023-06-26T04:40:21Z</dcterms:modified>
</cp:coreProperties>
</file>